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checkCompatibility="1"/>
  <xr:revisionPtr revIDLastSave="0" documentId="13_ncr:1_{E05C8458-0E66-42D8-9D93-C46B589F481C}" xr6:coauthVersionLast="45" xr6:coauthVersionMax="45" xr10:uidLastSave="{00000000-0000-0000-0000-000000000000}"/>
  <bookViews>
    <workbookView xWindow="-120" yWindow="-120" windowWidth="28095" windowHeight="18240" xr2:uid="{00000000-000D-0000-FFFF-FFFF00000000}"/>
  </bookViews>
  <sheets>
    <sheet name="Ponuka" sheetId="5" r:id="rId1"/>
  </sheets>
  <definedNames>
    <definedName name="_Hlk44536310" localSheetId="0">Ponuka!$H$27</definedName>
  </definedNames>
  <calcPr calcId="181029"/>
</workbook>
</file>

<file path=xl/calcChain.xml><?xml version="1.0" encoding="utf-8"?>
<calcChain xmlns="http://schemas.openxmlformats.org/spreadsheetml/2006/main">
  <c r="D6" i="5" l="1"/>
  <c r="N9" i="5" l="1"/>
  <c r="N14" i="5"/>
  <c r="N19" i="5"/>
  <c r="N27" i="5"/>
  <c r="D28" i="5" s="1"/>
  <c r="D33" i="5"/>
  <c r="D32" i="5"/>
  <c r="I27" i="5"/>
  <c r="D27" i="5" s="1"/>
  <c r="I19" i="5"/>
  <c r="I14" i="5"/>
  <c r="D8" i="5"/>
  <c r="N21" i="5" l="1"/>
  <c r="D20" i="5" s="1"/>
  <c r="D29" i="5" l="1"/>
  <c r="I9" i="5"/>
  <c r="I21" i="5" l="1"/>
  <c r="D19" i="5" s="1"/>
  <c r="D21" i="5" s="1"/>
  <c r="D30" i="5" s="1"/>
</calcChain>
</file>

<file path=xl/sharedStrings.xml><?xml version="1.0" encoding="utf-8"?>
<sst xmlns="http://schemas.openxmlformats.org/spreadsheetml/2006/main" count="131" uniqueCount="68">
  <si>
    <t>Príloha č. 1</t>
  </si>
  <si>
    <t>Tabuľka  1a</t>
  </si>
  <si>
    <t>Riadok</t>
  </si>
  <si>
    <t>Ukazovateľ</t>
  </si>
  <si>
    <t>Rozdelenie</t>
  </si>
  <si>
    <t>Priame mzdy</t>
  </si>
  <si>
    <t>Prevádzková réžia</t>
  </si>
  <si>
    <t>Správna réžia</t>
  </si>
  <si>
    <t>Zisk</t>
  </si>
  <si>
    <t>Tabuľka  1b</t>
  </si>
  <si>
    <t>Pohonné látky</t>
  </si>
  <si>
    <t>Náklady práce Vodiči</t>
  </si>
  <si>
    <t>Sociálne a zdravotné poistenie</t>
  </si>
  <si>
    <t>Priame náklady na výkon</t>
  </si>
  <si>
    <t>Priamy materiál súvisiaci s prevádzkou autobusov</t>
  </si>
  <si>
    <t>Opravy a údržba autobusov</t>
  </si>
  <si>
    <t xml:space="preserve">Ostatné priame náklady </t>
  </si>
  <si>
    <t>Náklady práce ostatní zamestnanci</t>
  </si>
  <si>
    <t>Ostatné nepriame  náklady</t>
  </si>
  <si>
    <t>Odpisy ostatného majetku okrem autobusov</t>
  </si>
  <si>
    <t>Východiský počet Výkonových km</t>
  </si>
  <si>
    <t>SPOLU</t>
  </si>
  <si>
    <t xml:space="preserve">Štandardná veľkosť </t>
  </si>
  <si>
    <t xml:space="preserve">Veľký (kĺbový) </t>
  </si>
  <si>
    <t>CNG</t>
  </si>
  <si>
    <t>Ročná cena za výkonové km</t>
  </si>
  <si>
    <t xml:space="preserve">Celkové náklady na leasingové splátky a splátky prenájmov autobusov a zariadení súvisiacich s prevádzkou MHD pevne inštalovaných v autobusoch </t>
  </si>
  <si>
    <t xml:space="preserve">Celkové náklady na odpisy jedného autobusu a zariadení súvisiacich s prevádzkou MHD pevne inštalovaných v autobusoch </t>
  </si>
  <si>
    <t>Celkové náklady na autobus</t>
  </si>
  <si>
    <t>Z toho počet Záložných vozidiel</t>
  </si>
  <si>
    <t>Celkové ročné náklady za Používané autobusovy</t>
  </si>
  <si>
    <t>CELKOVÁ Ročná hodnota ponuky</t>
  </si>
  <si>
    <t>CELKOVÝ východiskový počet Používaných vozidiel</t>
  </si>
  <si>
    <t>Východiskový počet vodičov</t>
  </si>
  <si>
    <t xml:space="preserve">Priemerné mesačné náklady na priame mzdy a odvody jedného vodiča </t>
  </si>
  <si>
    <t>Z toho východiskový počet záložných vozidiel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</si>
  <si>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</si>
  <si>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</si>
  <si>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</si>
  <si>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</si>
  <si>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</si>
  <si>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</si>
  <si>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</si>
  <si>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</si>
  <si>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</si>
  <si>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- povinné údaje, ktoré vypĺňa uchádzač</t>
  </si>
  <si>
    <t>Ročné náklady (1/10 z (r13+r14))</t>
  </si>
  <si>
    <t xml:space="preserve">Cena na typ autobusu: Veľký  </t>
  </si>
  <si>
    <t>Cena na typ autobusu: Štandardný</t>
  </si>
  <si>
    <t>Jednotkový náklad €/Vkm</t>
  </si>
  <si>
    <r>
      <rPr>
        <b/>
        <sz val="11"/>
        <color rgb="FFFF0000"/>
        <rFont val="Calibri"/>
        <family val="2"/>
        <charset val="238"/>
        <scheme val="minor"/>
      </rPr>
      <t>CVKphmos</t>
    </r>
    <r>
      <rPr>
        <sz val="11"/>
        <color indexed="8"/>
        <rFont val="Calibri"/>
        <family val="2"/>
        <charset val="238"/>
        <scheme val="minor"/>
      </rPr>
      <t xml:space="preserve"> = Náklady na PHM</t>
    </r>
  </si>
  <si>
    <r>
      <rPr>
        <b/>
        <sz val="11"/>
        <color rgb="FFFF0000"/>
        <rFont val="Calibri"/>
        <family val="2"/>
        <charset val="238"/>
        <scheme val="minor"/>
      </rPr>
      <t xml:space="preserve">CVKphmov </t>
    </r>
    <r>
      <rPr>
        <sz val="11"/>
        <color indexed="8"/>
        <rFont val="Calibri"/>
        <family val="2"/>
        <charset val="238"/>
        <scheme val="minor"/>
      </rPr>
      <t>= Náklady na PHM</t>
    </r>
  </si>
  <si>
    <r>
      <rPr>
        <b/>
        <sz val="11"/>
        <color rgb="FFFF0000"/>
        <rFont val="Calibri"/>
        <family val="2"/>
        <charset val="238"/>
        <scheme val="minor"/>
      </rPr>
      <t>CVKnpos</t>
    </r>
    <r>
      <rPr>
        <sz val="11"/>
        <color theme="1"/>
        <rFont val="Calibri"/>
        <family val="2"/>
        <charset val="238"/>
        <scheme val="minor"/>
      </rPr>
      <t xml:space="preserve"> (r2+r3)</t>
    </r>
  </si>
  <si>
    <r>
      <rPr>
        <b/>
        <sz val="11"/>
        <color rgb="FFFF0000"/>
        <rFont val="Calibri"/>
        <family val="2"/>
        <charset val="238"/>
        <scheme val="minor"/>
      </rPr>
      <t>CVKnpov</t>
    </r>
    <r>
      <rPr>
        <sz val="11"/>
        <color theme="1"/>
        <rFont val="Calibri"/>
        <family val="2"/>
        <charset val="238"/>
        <scheme val="minor"/>
      </rPr>
      <t xml:space="preserve"> (r2+r3)</t>
    </r>
  </si>
  <si>
    <r>
      <rPr>
        <b/>
        <sz val="11"/>
        <color rgb="FFFF0000"/>
        <rFont val="Calibri"/>
        <family val="2"/>
        <charset val="238"/>
        <scheme val="minor"/>
      </rPr>
      <t>CVKopnos</t>
    </r>
    <r>
      <rPr>
        <sz val="11"/>
        <color theme="1"/>
        <rFont val="Calibri"/>
        <family val="2"/>
        <charset val="238"/>
        <scheme val="minor"/>
      </rPr>
      <t xml:space="preserve"> (r4+r5+r6+r7)</t>
    </r>
  </si>
  <si>
    <r>
      <rPr>
        <b/>
        <sz val="11"/>
        <color rgb="FFFF0000"/>
        <rFont val="Calibri"/>
        <family val="2"/>
        <charset val="238"/>
        <scheme val="minor"/>
      </rPr>
      <t>CVKopnov</t>
    </r>
    <r>
      <rPr>
        <sz val="11"/>
        <color theme="1"/>
        <rFont val="Calibri"/>
        <family val="2"/>
        <charset val="238"/>
        <scheme val="minor"/>
      </rPr>
      <t xml:space="preserve"> (r4+r5+r6+r7)</t>
    </r>
  </si>
  <si>
    <r>
      <rPr>
        <b/>
        <sz val="11"/>
        <color rgb="FFFF0000"/>
        <rFont val="Calibri"/>
        <family val="2"/>
        <charset val="238"/>
        <scheme val="minor"/>
      </rPr>
      <t>CVKropos</t>
    </r>
    <r>
      <rPr>
        <sz val="11"/>
        <color theme="1"/>
        <rFont val="Calibri"/>
        <family val="2"/>
        <charset val="238"/>
        <scheme val="minor"/>
      </rPr>
      <t xml:space="preserve"> (r8+r9+r10r+r11)</t>
    </r>
  </si>
  <si>
    <r>
      <rPr>
        <b/>
        <sz val="11"/>
        <color rgb="FFFF0000"/>
        <rFont val="Calibri"/>
        <family val="2"/>
        <charset val="238"/>
        <scheme val="minor"/>
      </rPr>
      <t>CVKropov</t>
    </r>
    <r>
      <rPr>
        <sz val="11"/>
        <color theme="1"/>
        <rFont val="Calibri"/>
        <family val="2"/>
        <charset val="238"/>
        <scheme val="minor"/>
      </rPr>
      <t xml:space="preserve"> (r8+r9+r10r+r11)</t>
    </r>
  </si>
  <si>
    <r>
      <rPr>
        <b/>
        <sz val="11"/>
        <color rgb="FFFF0000"/>
        <rFont val="Calibri"/>
        <family val="2"/>
        <charset val="238"/>
        <scheme val="minor"/>
      </rPr>
      <t>CVKziskos</t>
    </r>
    <r>
      <rPr>
        <sz val="11"/>
        <color indexed="8"/>
        <rFont val="Calibri"/>
        <family val="2"/>
        <charset val="238"/>
        <scheme val="minor"/>
      </rPr>
      <t xml:space="preserve"> = Zisk</t>
    </r>
  </si>
  <si>
    <r>
      <rPr>
        <b/>
        <sz val="11"/>
        <color rgb="FFFF0000"/>
        <rFont val="Calibri"/>
        <family val="2"/>
        <charset val="238"/>
        <scheme val="minor"/>
      </rPr>
      <t>CVKziskov</t>
    </r>
    <r>
      <rPr>
        <sz val="11"/>
        <color indexed="8"/>
        <rFont val="Calibri"/>
        <family val="2"/>
        <charset val="238"/>
        <scheme val="minor"/>
      </rPr>
      <t xml:space="preserve"> = Zisk</t>
    </r>
  </si>
  <si>
    <r>
      <t>Celkova cena za výkon €/Vkm =</t>
    </r>
    <r>
      <rPr>
        <b/>
        <sz val="11"/>
        <color rgb="FFFF0000"/>
        <rFont val="Calibri"/>
        <family val="2"/>
        <charset val="238"/>
        <scheme val="minor"/>
      </rPr>
      <t xml:space="preserve"> CVKspoluos</t>
    </r>
  </si>
  <si>
    <r>
      <t xml:space="preserve">Celkova cena za výkon €/Vkm = </t>
    </r>
    <r>
      <rPr>
        <b/>
        <sz val="11"/>
        <color rgb="FFFF0000"/>
        <rFont val="Calibri"/>
        <family val="2"/>
        <charset val="238"/>
        <scheme val="minor"/>
      </rPr>
      <t>CVKspoluov</t>
    </r>
  </si>
  <si>
    <r>
      <t xml:space="preserve">CPNAos = </t>
    </r>
    <r>
      <rPr>
        <sz val="11"/>
        <color theme="1"/>
        <rFont val="Calibri"/>
        <family val="2"/>
        <charset val="238"/>
        <scheme val="minor"/>
      </rPr>
      <t>Jednotková cena priamych nákladov na autobusy</t>
    </r>
  </si>
  <si>
    <r>
      <t xml:space="preserve">CPNAov = </t>
    </r>
    <r>
      <rPr>
        <sz val="11"/>
        <color theme="1"/>
        <rFont val="Calibri"/>
        <family val="2"/>
        <charset val="238"/>
        <scheme val="minor"/>
      </rPr>
      <t>Jednotková cena priamych nákladov na autobusy</t>
    </r>
  </si>
  <si>
    <r>
      <rPr>
        <b/>
        <sz val="11"/>
        <color rgb="FFFF0000"/>
        <rFont val="Calibri"/>
        <family val="2"/>
        <charset val="238"/>
        <scheme val="minor"/>
      </rPr>
      <t xml:space="preserve">PVos = </t>
    </r>
    <r>
      <rPr>
        <sz val="11"/>
        <color theme="1"/>
        <rFont val="Calibri"/>
        <family val="2"/>
        <charset val="238"/>
        <scheme val="minor"/>
      </rPr>
      <t>Ponúkaný východiskový počet Používaných vozidiel</t>
    </r>
  </si>
  <si>
    <r>
      <rPr>
        <b/>
        <sz val="11"/>
        <color rgb="FFFF0000"/>
        <rFont val="Calibri"/>
        <family val="2"/>
        <charset val="238"/>
        <scheme val="minor"/>
      </rPr>
      <t xml:space="preserve">PVov = </t>
    </r>
    <r>
      <rPr>
        <sz val="11"/>
        <color theme="1"/>
        <rFont val="Calibri"/>
        <family val="2"/>
        <charset val="238"/>
        <scheme val="minor"/>
      </rPr>
      <t>Ponúkaný východiskový počet Používaných vozidiel</t>
    </r>
  </si>
  <si>
    <r>
      <rPr>
        <b/>
        <sz val="10"/>
        <color theme="1"/>
        <rFont val="Calibri"/>
        <family val="2"/>
        <charset val="238"/>
        <scheme val="minor"/>
      </rPr>
      <t>pečiatka</t>
    </r>
    <r>
      <rPr>
        <sz val="10"/>
        <color theme="1"/>
        <rFont val="Calibri"/>
        <family val="2"/>
        <charset val="238"/>
        <scheme val="minor"/>
      </rPr>
      <t xml:space="preserve"> a </t>
    </r>
    <r>
      <rPr>
        <b/>
        <sz val="10"/>
        <color theme="1"/>
        <rFont val="Calibri"/>
        <family val="2"/>
        <charset val="238"/>
        <scheme val="minor"/>
      </rPr>
      <t xml:space="preserve">podpis oprávnenej osoby 
</t>
    </r>
    <r>
      <rPr>
        <sz val="10"/>
        <color theme="1"/>
        <rFont val="Calibri"/>
        <family val="2"/>
        <charset val="238"/>
        <scheme val="minor"/>
      </rPr>
      <t>uchádzača</t>
    </r>
  </si>
  <si>
    <t>Prehľady nákladových položiek ceny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</si>
</sst>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"/>
    <numFmt numFmtId="166" formatCode="#,##0.00\ &quot;€&quot;"/>
    <numFmt numFmtId="167" formatCode="dd/mm/yy;@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8">
    <xf numFmtId="0" fontId="0" fillId="0" borderId="0" xfId="0"/>
    <xf numFmtId="166" fontId="2" fillId="5" borderId="1" xfId="0" applyNumberFormat="1" applyFont="1" applyFill="1" applyBorder="1"/>
    <xf numFmtId="165" fontId="5" fillId="6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6" fillId="4" borderId="0" xfId="0" applyFont="1" applyFill="1"/>
    <xf numFmtId="0" fontId="0" fillId="0" borderId="0" xfId="0" applyFont="1"/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5" borderId="1" xfId="0" applyFont="1" applyFill="1" applyBorder="1"/>
    <xf numFmtId="165" fontId="0" fillId="5" borderId="1" xfId="0" applyNumberFormat="1" applyFont="1" applyFill="1" applyBorder="1"/>
    <xf numFmtId="0" fontId="0" fillId="0" borderId="1" xfId="0" applyFont="1" applyFill="1" applyBorder="1"/>
    <xf numFmtId="164" fontId="0" fillId="6" borderId="1" xfId="0" applyNumberFormat="1" applyFont="1" applyFill="1" applyBorder="1"/>
    <xf numFmtId="0" fontId="0" fillId="0" borderId="1" xfId="0" applyFont="1" applyBorder="1"/>
    <xf numFmtId="0" fontId="7" fillId="0" borderId="1" xfId="0" applyFont="1" applyBorder="1" applyAlignment="1">
      <alignment vertical="center"/>
    </xf>
    <xf numFmtId="0" fontId="0" fillId="4" borderId="1" xfId="0" applyFont="1" applyFill="1" applyBorder="1"/>
    <xf numFmtId="0" fontId="7" fillId="4" borderId="1" xfId="0" applyFont="1" applyFill="1" applyBorder="1" applyAlignment="1">
      <alignment vertical="center"/>
    </xf>
    <xf numFmtId="164" fontId="0" fillId="4" borderId="1" xfId="0" applyNumberFormat="1" applyFont="1" applyFill="1" applyBorder="1"/>
    <xf numFmtId="166" fontId="0" fillId="5" borderId="1" xfId="0" applyNumberFormat="1" applyFont="1" applyFill="1" applyBorder="1"/>
    <xf numFmtId="166" fontId="0" fillId="0" borderId="0" xfId="0" applyNumberFormat="1" applyFont="1"/>
    <xf numFmtId="0" fontId="0" fillId="0" borderId="0" xfId="0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165" fontId="0" fillId="6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horizontal="left" vertical="center" wrapText="1"/>
    </xf>
    <xf numFmtId="165" fontId="0" fillId="4" borderId="1" xfId="0" applyNumberFormat="1" applyFont="1" applyFill="1" applyBorder="1"/>
    <xf numFmtId="0" fontId="0" fillId="6" borderId="1" xfId="0" applyFont="1" applyFill="1" applyBorder="1"/>
    <xf numFmtId="165" fontId="0" fillId="6" borderId="1" xfId="0" applyNumberFormat="1" applyFont="1" applyFill="1" applyBorder="1"/>
    <xf numFmtId="0" fontId="10" fillId="0" borderId="0" xfId="1" applyFont="1" applyAlignment="1">
      <alignment horizontal="right" wrapText="1"/>
    </xf>
    <xf numFmtId="49" fontId="10" fillId="0" borderId="0" xfId="1" applyNumberFormat="1" applyFont="1" applyAlignment="1">
      <alignment vertical="top" wrapText="1"/>
    </xf>
    <xf numFmtId="0" fontId="11" fillId="0" borderId="0" xfId="1" applyFont="1" applyAlignment="1">
      <alignment horizontal="right" wrapText="1"/>
    </xf>
    <xf numFmtId="49" fontId="11" fillId="0" borderId="0" xfId="1" applyNumberFormat="1" applyFont="1" applyAlignment="1">
      <alignment vertical="top" wrapText="1"/>
    </xf>
    <xf numFmtId="0" fontId="11" fillId="0" borderId="0" xfId="1" applyFont="1" applyAlignment="1">
      <alignment horizontal="left" wrapText="1"/>
    </xf>
    <xf numFmtId="49" fontId="11" fillId="0" borderId="0" xfId="1" applyNumberFormat="1" applyFont="1" applyAlignment="1">
      <alignment horizontal="center" wrapText="1"/>
    </xf>
    <xf numFmtId="3" fontId="11" fillId="0" borderId="0" xfId="1" applyNumberFormat="1" applyFont="1" applyAlignment="1">
      <alignment horizontal="center" wrapText="1"/>
    </xf>
    <xf numFmtId="0" fontId="11" fillId="0" borderId="0" xfId="1" applyFont="1" applyAlignment="1">
      <alignment vertical="top" wrapText="1"/>
    </xf>
    <xf numFmtId="0" fontId="11" fillId="0" borderId="0" xfId="1" applyFont="1" applyAlignment="1">
      <alignment vertical="top"/>
    </xf>
    <xf numFmtId="49" fontId="11" fillId="0" borderId="0" xfId="1" applyNumberFormat="1" applyFont="1" applyAlignment="1">
      <alignment horizontal="center" vertical="top" wrapText="1"/>
    </xf>
    <xf numFmtId="3" fontId="11" fillId="0" borderId="0" xfId="1" applyNumberFormat="1" applyFont="1" applyAlignment="1">
      <alignment horizontal="center" vertical="top" wrapText="1"/>
    </xf>
    <xf numFmtId="0" fontId="11" fillId="6" borderId="11" xfId="1" applyFont="1" applyFill="1" applyBorder="1" applyAlignment="1" applyProtection="1">
      <alignment horizontal="left" wrapText="1"/>
      <protection locked="0"/>
    </xf>
    <xf numFmtId="0" fontId="11" fillId="6" borderId="12" xfId="1" applyFont="1" applyFill="1" applyBorder="1" applyAlignment="1" applyProtection="1">
      <alignment horizontal="left" wrapText="1"/>
      <protection locked="0"/>
    </xf>
    <xf numFmtId="0" fontId="11" fillId="6" borderId="13" xfId="1" applyFont="1" applyFill="1" applyBorder="1" applyAlignment="1" applyProtection="1">
      <alignment horizontal="center" wrapText="1"/>
      <protection locked="0"/>
    </xf>
    <xf numFmtId="0" fontId="11" fillId="6" borderId="14" xfId="1" applyFont="1" applyFill="1" applyBorder="1" applyAlignment="1" applyProtection="1">
      <alignment horizontal="center" wrapText="1"/>
      <protection locked="0"/>
    </xf>
    <xf numFmtId="167" fontId="11" fillId="6" borderId="11" xfId="1" applyNumberFormat="1" applyFont="1" applyFill="1" applyBorder="1" applyAlignment="1" applyProtection="1">
      <alignment horizontal="center" wrapText="1"/>
      <protection locked="0"/>
    </xf>
    <xf numFmtId="167" fontId="11" fillId="6" borderId="12" xfId="1" applyNumberFormat="1" applyFont="1" applyFill="1" applyBorder="1" applyAlignment="1" applyProtection="1">
      <alignment horizontal="center" wrapText="1"/>
      <protection locked="0"/>
    </xf>
    <xf numFmtId="0" fontId="11" fillId="6" borderId="15" xfId="1" applyFont="1" applyFill="1" applyBorder="1" applyAlignment="1" applyProtection="1">
      <alignment horizontal="center" vertical="top" wrapText="1"/>
      <protection locked="0"/>
    </xf>
    <xf numFmtId="0" fontId="11" fillId="6" borderId="16" xfId="1" applyFont="1" applyFill="1" applyBorder="1" applyAlignment="1" applyProtection="1">
      <alignment horizontal="center" vertical="top" wrapText="1"/>
      <protection locked="0"/>
    </xf>
    <xf numFmtId="0" fontId="11" fillId="6" borderId="17" xfId="1" applyFont="1" applyFill="1" applyBorder="1" applyAlignment="1" applyProtection="1">
      <alignment horizontal="center" vertical="top" wrapText="1"/>
      <protection locked="0"/>
    </xf>
    <xf numFmtId="0" fontId="11" fillId="6" borderId="18" xfId="1" applyFont="1" applyFill="1" applyBorder="1" applyAlignment="1" applyProtection="1">
      <alignment horizontal="center" vertical="top" wrapText="1"/>
      <protection locked="0"/>
    </xf>
    <xf numFmtId="0" fontId="11" fillId="6" borderId="0" xfId="1" applyFont="1" applyFill="1" applyAlignment="1" applyProtection="1">
      <alignment horizontal="center" vertical="top" wrapText="1"/>
      <protection locked="0"/>
    </xf>
    <xf numFmtId="0" fontId="11" fillId="6" borderId="19" xfId="1" applyFont="1" applyFill="1" applyBorder="1" applyAlignment="1" applyProtection="1">
      <alignment horizontal="center" vertical="top" wrapText="1"/>
      <protection locked="0"/>
    </xf>
    <xf numFmtId="0" fontId="11" fillId="6" borderId="20" xfId="1" applyFont="1" applyFill="1" applyBorder="1" applyAlignment="1" applyProtection="1">
      <alignment horizontal="center" vertical="top" wrapText="1"/>
      <protection locked="0"/>
    </xf>
    <xf numFmtId="0" fontId="11" fillId="6" borderId="21" xfId="1" applyFont="1" applyFill="1" applyBorder="1" applyAlignment="1" applyProtection="1">
      <alignment horizontal="center" vertical="top" wrapText="1"/>
      <protection locked="0"/>
    </xf>
    <xf numFmtId="0" fontId="11" fillId="6" borderId="22" xfId="1" applyFont="1" applyFill="1" applyBorder="1" applyAlignment="1" applyProtection="1">
      <alignment horizontal="center" vertical="top" wrapText="1"/>
      <protection locked="0"/>
    </xf>
    <xf numFmtId="0" fontId="11" fillId="0" borderId="5" xfId="1" applyFont="1" applyBorder="1" applyAlignment="1">
      <alignment horizontal="center" vertical="top" wrapText="1"/>
    </xf>
    <xf numFmtId="0" fontId="11" fillId="0" borderId="23" xfId="1" applyFont="1" applyBorder="1" applyAlignment="1">
      <alignment horizontal="center" vertical="top" wrapText="1"/>
    </xf>
    <xf numFmtId="0" fontId="11" fillId="0" borderId="6" xfId="1" applyFont="1" applyBorder="1" applyAlignment="1">
      <alignment horizontal="center" vertical="top" wrapText="1"/>
    </xf>
    <xf numFmtId="0" fontId="10" fillId="6" borderId="7" xfId="1" applyFont="1" applyFill="1" applyBorder="1" applyAlignment="1" applyProtection="1">
      <alignment horizontal="left" wrapText="1"/>
      <protection locked="0"/>
    </xf>
    <xf numFmtId="0" fontId="10" fillId="6" borderId="8" xfId="1" applyFont="1" applyFill="1" applyBorder="1" applyAlignment="1" applyProtection="1">
      <alignment horizontal="left" wrapText="1"/>
      <protection locked="0"/>
    </xf>
    <xf numFmtId="0" fontId="11" fillId="6" borderId="9" xfId="1" applyFont="1" applyFill="1" applyBorder="1" applyAlignment="1" applyProtection="1">
      <alignment horizontal="left" wrapText="1"/>
      <protection locked="0"/>
    </xf>
    <xf numFmtId="0" fontId="11" fillId="6" borderId="10" xfId="1" applyFont="1" applyFill="1" applyBorder="1" applyAlignment="1" applyProtection="1">
      <alignment horizontal="left" wrapText="1"/>
      <protection locked="0"/>
    </xf>
    <xf numFmtId="0" fontId="3" fillId="5" borderId="1" xfId="0" applyFont="1" applyFill="1" applyBorder="1" applyAlignment="1">
      <alignment horizontal="left" vertical="center" wrapText="1"/>
    </xf>
    <xf numFmtId="0" fontId="10" fillId="6" borderId="5" xfId="1" applyFont="1" applyFill="1" applyBorder="1" applyAlignment="1" applyProtection="1">
      <alignment horizontal="center" vertical="center" wrapText="1"/>
      <protection locked="0"/>
    </xf>
    <xf numFmtId="0" fontId="10" fillId="6" borderId="6" xfId="1" applyFont="1" applyFill="1" applyBorder="1" applyAlignment="1" applyProtection="1">
      <alignment horizontal="center" vertical="center" wrapText="1"/>
      <protection locked="0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left"/>
    </xf>
    <xf numFmtId="0" fontId="0" fillId="4" borderId="6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12" fillId="4" borderId="0" xfId="0" applyFont="1" applyFill="1" applyAlignment="1">
      <alignment horizontal="left"/>
    </xf>
  </cellXfs>
  <cellStyles count="2">
    <cellStyle name="Normálna" xfId="0" builtinId="0"/>
    <cellStyle name="Normálna 2" xfId="1" xr:uid="{392C9C7C-1589-4B08-922F-739624ABB3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5"/>
  <sheetViews>
    <sheetView tabSelected="1" zoomScale="70" zoomScaleNormal="70" workbookViewId="0">
      <selection activeCell="D10" sqref="D10"/>
    </sheetView>
  </sheetViews>
  <sheetFormatPr defaultRowHeight="15" x14ac:dyDescent="0.25"/>
  <cols>
    <col min="1" max="1" width="25.85546875" style="5" customWidth="1"/>
    <col min="2" max="2" width="24.28515625" style="5" customWidth="1"/>
    <col min="3" max="3" width="18" style="5" customWidth="1"/>
    <col min="4" max="4" width="15.85546875" style="5" customWidth="1"/>
    <col min="5" max="5" width="9.42578125" style="5" customWidth="1"/>
    <col min="6" max="6" width="11.85546875" style="5" customWidth="1"/>
    <col min="7" max="7" width="41" style="5" bestFit="1" customWidth="1"/>
    <col min="8" max="8" width="45.7109375" style="5" bestFit="1" customWidth="1"/>
    <col min="9" max="9" width="23.85546875" style="5" customWidth="1"/>
    <col min="10" max="10" width="5.7109375" style="5" customWidth="1"/>
    <col min="11" max="11" width="11.85546875" style="5" customWidth="1"/>
    <col min="12" max="12" width="41" style="5" bestFit="1" customWidth="1"/>
    <col min="13" max="13" width="45.7109375" style="5" bestFit="1" customWidth="1"/>
    <col min="14" max="14" width="23.85546875" style="5" customWidth="1"/>
    <col min="15" max="16384" width="9.140625" style="5"/>
  </cols>
  <sheetData>
    <row r="1" spans="1:14" ht="21" x14ac:dyDescent="0.35">
      <c r="A1" s="4" t="s">
        <v>0</v>
      </c>
      <c r="B1" s="77" t="s">
        <v>67</v>
      </c>
      <c r="C1" s="77"/>
      <c r="D1" s="77"/>
      <c r="F1" s="2"/>
      <c r="G1" s="6" t="s">
        <v>45</v>
      </c>
      <c r="H1" s="7"/>
      <c r="I1" s="8"/>
      <c r="J1" s="8"/>
      <c r="K1" s="8"/>
      <c r="L1" s="9"/>
      <c r="M1" s="8"/>
      <c r="N1" s="8"/>
    </row>
    <row r="2" spans="1:14" ht="15.75" x14ac:dyDescent="0.25">
      <c r="F2" s="8"/>
      <c r="G2" s="9"/>
      <c r="H2" s="8"/>
      <c r="I2" s="8"/>
      <c r="J2" s="8"/>
      <c r="K2" s="8"/>
      <c r="L2" s="9"/>
      <c r="M2" s="8"/>
      <c r="N2" s="8"/>
    </row>
    <row r="3" spans="1:14" ht="21" x14ac:dyDescent="0.35">
      <c r="F3" s="8" t="s">
        <v>1</v>
      </c>
      <c r="G3" s="71" t="s">
        <v>48</v>
      </c>
      <c r="H3" s="71"/>
      <c r="I3" s="71"/>
      <c r="J3" s="8"/>
      <c r="K3" s="8" t="s">
        <v>9</v>
      </c>
      <c r="L3" s="71" t="s">
        <v>47</v>
      </c>
      <c r="M3" s="71"/>
      <c r="N3" s="71"/>
    </row>
    <row r="4" spans="1:14" ht="15.75" x14ac:dyDescent="0.25">
      <c r="F4" s="8"/>
      <c r="G4" s="9"/>
      <c r="H4" s="8"/>
      <c r="I4" s="8"/>
      <c r="J4" s="8"/>
      <c r="K4" s="8"/>
      <c r="L4" s="9"/>
      <c r="M4" s="8"/>
      <c r="N4" s="8"/>
    </row>
    <row r="5" spans="1:14" ht="15.95" customHeight="1" x14ac:dyDescent="0.25">
      <c r="F5" s="10" t="s">
        <v>2</v>
      </c>
      <c r="G5" s="10" t="s">
        <v>3</v>
      </c>
      <c r="H5" s="10" t="s">
        <v>4</v>
      </c>
      <c r="I5" s="11" t="s">
        <v>49</v>
      </c>
      <c r="K5" s="10" t="s">
        <v>2</v>
      </c>
      <c r="L5" s="10" t="s">
        <v>3</v>
      </c>
      <c r="M5" s="10" t="s">
        <v>4</v>
      </c>
      <c r="N5" s="11" t="s">
        <v>49</v>
      </c>
    </row>
    <row r="6" spans="1:14" ht="15" customHeight="1" x14ac:dyDescent="0.25">
      <c r="A6" s="68" t="s">
        <v>20</v>
      </c>
      <c r="B6" s="12" t="s">
        <v>22</v>
      </c>
      <c r="C6" s="12" t="s">
        <v>24</v>
      </c>
      <c r="D6" s="13">
        <f>1940000-D7</f>
        <v>1820000</v>
      </c>
      <c r="F6" s="14">
        <v>1</v>
      </c>
      <c r="G6" s="7" t="s">
        <v>50</v>
      </c>
      <c r="H6" s="7" t="s">
        <v>10</v>
      </c>
      <c r="I6" s="15">
        <v>0</v>
      </c>
      <c r="K6" s="14">
        <v>1</v>
      </c>
      <c r="L6" s="7" t="s">
        <v>51</v>
      </c>
      <c r="M6" s="7" t="s">
        <v>10</v>
      </c>
      <c r="N6" s="15">
        <v>0</v>
      </c>
    </row>
    <row r="7" spans="1:14" ht="15" customHeight="1" x14ac:dyDescent="0.25">
      <c r="A7" s="69"/>
      <c r="B7" s="12" t="s">
        <v>23</v>
      </c>
      <c r="C7" s="12" t="s">
        <v>24</v>
      </c>
      <c r="D7" s="13">
        <v>120000</v>
      </c>
      <c r="F7" s="16">
        <v>2</v>
      </c>
      <c r="G7" s="17" t="s">
        <v>11</v>
      </c>
      <c r="H7" s="17" t="s">
        <v>5</v>
      </c>
      <c r="I7" s="15">
        <v>0</v>
      </c>
      <c r="K7" s="16">
        <v>2</v>
      </c>
      <c r="L7" s="17" t="s">
        <v>11</v>
      </c>
      <c r="M7" s="17" t="s">
        <v>5</v>
      </c>
      <c r="N7" s="15">
        <v>0</v>
      </c>
    </row>
    <row r="8" spans="1:14" ht="15" customHeight="1" x14ac:dyDescent="0.25">
      <c r="A8" s="70"/>
      <c r="B8" s="12" t="s">
        <v>21</v>
      </c>
      <c r="C8" s="12" t="s">
        <v>24</v>
      </c>
      <c r="D8" s="13">
        <f>SUM(D5:D7)</f>
        <v>1940000</v>
      </c>
      <c r="F8" s="16">
        <v>3</v>
      </c>
      <c r="G8" s="17" t="s">
        <v>11</v>
      </c>
      <c r="H8" s="17" t="s">
        <v>12</v>
      </c>
      <c r="I8" s="15">
        <v>0</v>
      </c>
      <c r="K8" s="16">
        <v>3</v>
      </c>
      <c r="L8" s="17" t="s">
        <v>11</v>
      </c>
      <c r="M8" s="17" t="s">
        <v>12</v>
      </c>
      <c r="N8" s="15">
        <v>0</v>
      </c>
    </row>
    <row r="9" spans="1:14" ht="15" customHeight="1" x14ac:dyDescent="0.25">
      <c r="F9" s="18"/>
      <c r="G9" s="18" t="s">
        <v>52</v>
      </c>
      <c r="H9" s="19"/>
      <c r="I9" s="20">
        <f>SUM(I7:I8)</f>
        <v>0</v>
      </c>
      <c r="K9" s="18"/>
      <c r="L9" s="18" t="s">
        <v>53</v>
      </c>
      <c r="M9" s="19"/>
      <c r="N9" s="20">
        <f>SUM(N7:N8)</f>
        <v>0</v>
      </c>
    </row>
    <row r="10" spans="1:14" x14ac:dyDescent="0.25">
      <c r="F10" s="16">
        <v>4</v>
      </c>
      <c r="G10" s="17" t="s">
        <v>13</v>
      </c>
      <c r="H10" s="17" t="s">
        <v>14</v>
      </c>
      <c r="I10" s="15">
        <v>0</v>
      </c>
      <c r="K10" s="16">
        <v>4</v>
      </c>
      <c r="L10" s="17" t="s">
        <v>13</v>
      </c>
      <c r="M10" s="17" t="s">
        <v>14</v>
      </c>
      <c r="N10" s="15">
        <v>0</v>
      </c>
    </row>
    <row r="11" spans="1:14" x14ac:dyDescent="0.25">
      <c r="F11" s="16">
        <v>5</v>
      </c>
      <c r="G11" s="17" t="s">
        <v>13</v>
      </c>
      <c r="H11" s="17" t="s">
        <v>19</v>
      </c>
      <c r="I11" s="15">
        <v>0</v>
      </c>
      <c r="K11" s="16">
        <v>5</v>
      </c>
      <c r="L11" s="17" t="s">
        <v>13</v>
      </c>
      <c r="M11" s="17" t="s">
        <v>19</v>
      </c>
      <c r="N11" s="15">
        <v>0</v>
      </c>
    </row>
    <row r="12" spans="1:14" x14ac:dyDescent="0.25">
      <c r="F12" s="16">
        <v>6</v>
      </c>
      <c r="G12" s="17" t="s">
        <v>13</v>
      </c>
      <c r="H12" s="17" t="s">
        <v>15</v>
      </c>
      <c r="I12" s="15">
        <v>0</v>
      </c>
      <c r="K12" s="16">
        <v>6</v>
      </c>
      <c r="L12" s="17" t="s">
        <v>13</v>
      </c>
      <c r="M12" s="17" t="s">
        <v>15</v>
      </c>
      <c r="N12" s="15">
        <v>0</v>
      </c>
    </row>
    <row r="13" spans="1:14" x14ac:dyDescent="0.25">
      <c r="F13" s="16">
        <v>7</v>
      </c>
      <c r="G13" s="17" t="s">
        <v>13</v>
      </c>
      <c r="H13" s="17" t="s">
        <v>16</v>
      </c>
      <c r="I13" s="15">
        <v>0</v>
      </c>
      <c r="K13" s="16">
        <v>7</v>
      </c>
      <c r="L13" s="17" t="s">
        <v>13</v>
      </c>
      <c r="M13" s="17" t="s">
        <v>16</v>
      </c>
      <c r="N13" s="15">
        <v>0</v>
      </c>
    </row>
    <row r="14" spans="1:14" x14ac:dyDescent="0.25">
      <c r="F14" s="18"/>
      <c r="G14" s="18" t="s">
        <v>54</v>
      </c>
      <c r="H14" s="19"/>
      <c r="I14" s="20">
        <f>SUM(I10:I13)</f>
        <v>0</v>
      </c>
      <c r="K14" s="18"/>
      <c r="L14" s="18" t="s">
        <v>55</v>
      </c>
      <c r="M14" s="19"/>
      <c r="N14" s="20">
        <f>SUM(N10:N13)</f>
        <v>0</v>
      </c>
    </row>
    <row r="15" spans="1:14" x14ac:dyDescent="0.25">
      <c r="F15" s="16">
        <v>8</v>
      </c>
      <c r="G15" s="17" t="s">
        <v>17</v>
      </c>
      <c r="H15" s="17" t="s">
        <v>5</v>
      </c>
      <c r="I15" s="15">
        <v>0</v>
      </c>
      <c r="K15" s="16">
        <v>8</v>
      </c>
      <c r="L15" s="17" t="s">
        <v>17</v>
      </c>
      <c r="M15" s="17" t="s">
        <v>5</v>
      </c>
      <c r="N15" s="15">
        <v>0</v>
      </c>
    </row>
    <row r="16" spans="1:14" x14ac:dyDescent="0.25">
      <c r="F16" s="16">
        <v>9</v>
      </c>
      <c r="G16" s="17" t="s">
        <v>17</v>
      </c>
      <c r="H16" s="17" t="s">
        <v>12</v>
      </c>
      <c r="I16" s="15">
        <v>0</v>
      </c>
      <c r="K16" s="16">
        <v>9</v>
      </c>
      <c r="L16" s="17" t="s">
        <v>17</v>
      </c>
      <c r="M16" s="17" t="s">
        <v>12</v>
      </c>
      <c r="N16" s="15">
        <v>0</v>
      </c>
    </row>
    <row r="17" spans="1:14" ht="15" customHeight="1" x14ac:dyDescent="0.25">
      <c r="F17" s="16">
        <v>10</v>
      </c>
      <c r="G17" s="17" t="s">
        <v>18</v>
      </c>
      <c r="H17" s="17" t="s">
        <v>6</v>
      </c>
      <c r="I17" s="15">
        <v>0</v>
      </c>
      <c r="K17" s="16">
        <v>10</v>
      </c>
      <c r="L17" s="17" t="s">
        <v>18</v>
      </c>
      <c r="M17" s="17" t="s">
        <v>6</v>
      </c>
      <c r="N17" s="15">
        <v>0</v>
      </c>
    </row>
    <row r="18" spans="1:14" ht="15" customHeight="1" x14ac:dyDescent="0.25">
      <c r="F18" s="16">
        <v>11</v>
      </c>
      <c r="G18" s="17" t="s">
        <v>18</v>
      </c>
      <c r="H18" s="17" t="s">
        <v>7</v>
      </c>
      <c r="I18" s="15">
        <v>0</v>
      </c>
      <c r="K18" s="16">
        <v>11</v>
      </c>
      <c r="L18" s="17" t="s">
        <v>18</v>
      </c>
      <c r="M18" s="17" t="s">
        <v>7</v>
      </c>
      <c r="N18" s="15">
        <v>0</v>
      </c>
    </row>
    <row r="19" spans="1:14" ht="15" customHeight="1" x14ac:dyDescent="0.25">
      <c r="A19" s="68" t="s">
        <v>25</v>
      </c>
      <c r="B19" s="12" t="s">
        <v>22</v>
      </c>
      <c r="C19" s="12" t="s">
        <v>24</v>
      </c>
      <c r="D19" s="21">
        <f>+D6*I21</f>
        <v>0</v>
      </c>
      <c r="F19" s="18"/>
      <c r="G19" s="18" t="s">
        <v>56</v>
      </c>
      <c r="H19" s="19"/>
      <c r="I19" s="20">
        <f>SUM(I15:I18)</f>
        <v>0</v>
      </c>
      <c r="K19" s="18"/>
      <c r="L19" s="18" t="s">
        <v>57</v>
      </c>
      <c r="M19" s="19"/>
      <c r="N19" s="20">
        <f>SUM(N15:N18)</f>
        <v>0</v>
      </c>
    </row>
    <row r="20" spans="1:14" ht="15" customHeight="1" x14ac:dyDescent="0.25">
      <c r="A20" s="69"/>
      <c r="B20" s="12" t="s">
        <v>23</v>
      </c>
      <c r="C20" s="12" t="s">
        <v>24</v>
      </c>
      <c r="D20" s="21">
        <f>+D7*N21</f>
        <v>0</v>
      </c>
      <c r="F20" s="14">
        <v>12</v>
      </c>
      <c r="G20" s="7" t="s">
        <v>58</v>
      </c>
      <c r="H20" s="7" t="s">
        <v>8</v>
      </c>
      <c r="I20" s="15">
        <v>0</v>
      </c>
      <c r="K20" s="14">
        <v>12</v>
      </c>
      <c r="L20" s="7" t="s">
        <v>59</v>
      </c>
      <c r="M20" s="7" t="s">
        <v>8</v>
      </c>
      <c r="N20" s="15">
        <v>0</v>
      </c>
    </row>
    <row r="21" spans="1:14" ht="15" customHeight="1" x14ac:dyDescent="0.25">
      <c r="A21" s="70"/>
      <c r="B21" s="12" t="s">
        <v>21</v>
      </c>
      <c r="C21" s="12" t="s">
        <v>24</v>
      </c>
      <c r="D21" s="21">
        <f>SUM(D19:D20)</f>
        <v>0</v>
      </c>
      <c r="F21" s="18"/>
      <c r="G21" s="19" t="s">
        <v>60</v>
      </c>
      <c r="H21" s="18"/>
      <c r="I21" s="20">
        <f>I6+I9+I14+I19+I20</f>
        <v>0</v>
      </c>
      <c r="K21" s="18"/>
      <c r="L21" s="19" t="s">
        <v>61</v>
      </c>
      <c r="M21" s="18"/>
      <c r="N21" s="20">
        <f>N6+N9+N14+N19+N20</f>
        <v>0</v>
      </c>
    </row>
    <row r="22" spans="1:14" ht="15" customHeight="1" x14ac:dyDescent="0.25">
      <c r="D22" s="22"/>
    </row>
    <row r="23" spans="1:14" ht="15" customHeight="1" x14ac:dyDescent="0.25">
      <c r="D23" s="22"/>
    </row>
    <row r="24" spans="1:14" ht="30" x14ac:dyDescent="0.25">
      <c r="D24" s="22"/>
      <c r="F24" s="10" t="s">
        <v>2</v>
      </c>
      <c r="G24" s="10" t="s">
        <v>3</v>
      </c>
      <c r="H24" s="10" t="s">
        <v>4</v>
      </c>
      <c r="I24" s="11" t="s">
        <v>49</v>
      </c>
      <c r="K24" s="10" t="s">
        <v>2</v>
      </c>
      <c r="L24" s="10" t="s">
        <v>3</v>
      </c>
      <c r="M24" s="10" t="s">
        <v>4</v>
      </c>
      <c r="N24" s="11" t="s">
        <v>49</v>
      </c>
    </row>
    <row r="25" spans="1:14" s="23" customFormat="1" ht="45" x14ac:dyDescent="0.25">
      <c r="D25" s="24"/>
      <c r="F25" s="25">
        <v>13</v>
      </c>
      <c r="G25" s="25" t="s">
        <v>28</v>
      </c>
      <c r="H25" s="26" t="s">
        <v>27</v>
      </c>
      <c r="I25" s="27">
        <v>0</v>
      </c>
      <c r="K25" s="25">
        <v>13</v>
      </c>
      <c r="L25" s="25" t="s">
        <v>28</v>
      </c>
      <c r="M25" s="26" t="s">
        <v>27</v>
      </c>
      <c r="N25" s="27">
        <v>0</v>
      </c>
    </row>
    <row r="26" spans="1:14" s="23" customFormat="1" ht="60" x14ac:dyDescent="0.25">
      <c r="D26" s="24"/>
      <c r="F26" s="25">
        <v>14</v>
      </c>
      <c r="G26" s="25" t="s">
        <v>28</v>
      </c>
      <c r="H26" s="26" t="s">
        <v>26</v>
      </c>
      <c r="I26" s="27">
        <v>0</v>
      </c>
      <c r="K26" s="25">
        <v>14</v>
      </c>
      <c r="L26" s="25" t="s">
        <v>28</v>
      </c>
      <c r="M26" s="26" t="s">
        <v>26</v>
      </c>
      <c r="N26" s="27">
        <v>0</v>
      </c>
    </row>
    <row r="27" spans="1:14" ht="36" customHeight="1" x14ac:dyDescent="0.25">
      <c r="A27" s="68" t="s">
        <v>30</v>
      </c>
      <c r="B27" s="12" t="s">
        <v>22</v>
      </c>
      <c r="C27" s="12" t="s">
        <v>24</v>
      </c>
      <c r="D27" s="21">
        <f>+I32*I27</f>
        <v>0</v>
      </c>
      <c r="F27" s="18"/>
      <c r="G27" s="3" t="s">
        <v>62</v>
      </c>
      <c r="H27" s="28" t="s">
        <v>46</v>
      </c>
      <c r="I27" s="29">
        <f>+ROUND((I25+I26)/10,0)</f>
        <v>0</v>
      </c>
      <c r="K27" s="18"/>
      <c r="L27" s="3" t="s">
        <v>63</v>
      </c>
      <c r="M27" s="28" t="s">
        <v>46</v>
      </c>
      <c r="N27" s="29">
        <f>+ROUND((N25+N26)/10,0)</f>
        <v>0</v>
      </c>
    </row>
    <row r="28" spans="1:14" ht="21" customHeight="1" x14ac:dyDescent="0.25">
      <c r="A28" s="69"/>
      <c r="B28" s="12" t="s">
        <v>23</v>
      </c>
      <c r="C28" s="12" t="s">
        <v>24</v>
      </c>
      <c r="D28" s="21">
        <f>+N32*N27</f>
        <v>0</v>
      </c>
    </row>
    <row r="29" spans="1:14" ht="21" customHeight="1" x14ac:dyDescent="0.25">
      <c r="A29" s="70"/>
      <c r="B29" s="12" t="s">
        <v>21</v>
      </c>
      <c r="C29" s="12" t="s">
        <v>24</v>
      </c>
      <c r="D29" s="21">
        <f>SUM(D27:D28)</f>
        <v>0</v>
      </c>
    </row>
    <row r="30" spans="1:14" ht="18.75" x14ac:dyDescent="0.25">
      <c r="A30" s="65" t="s">
        <v>31</v>
      </c>
      <c r="B30" s="65"/>
      <c r="C30" s="65"/>
      <c r="D30" s="1">
        <f>+D29+D21</f>
        <v>0</v>
      </c>
    </row>
    <row r="32" spans="1:14" ht="18.75" x14ac:dyDescent="0.3">
      <c r="A32" s="76" t="s">
        <v>32</v>
      </c>
      <c r="B32" s="76"/>
      <c r="C32" s="76"/>
      <c r="D32" s="13">
        <f>+I32+N32</f>
        <v>43</v>
      </c>
      <c r="F32" s="18">
        <v>15</v>
      </c>
      <c r="G32" s="72" t="s">
        <v>64</v>
      </c>
      <c r="H32" s="73"/>
      <c r="I32" s="30">
        <v>38</v>
      </c>
      <c r="K32" s="18">
        <v>15</v>
      </c>
      <c r="L32" s="72" t="s">
        <v>65</v>
      </c>
      <c r="M32" s="73"/>
      <c r="N32" s="30">
        <v>5</v>
      </c>
    </row>
    <row r="33" spans="1:14" ht="18.75" x14ac:dyDescent="0.3">
      <c r="A33" s="76" t="s">
        <v>35</v>
      </c>
      <c r="B33" s="76"/>
      <c r="C33" s="76"/>
      <c r="D33" s="13">
        <f>+I33+N33</f>
        <v>3</v>
      </c>
      <c r="F33" s="14">
        <v>16</v>
      </c>
      <c r="G33" s="74" t="s">
        <v>29</v>
      </c>
      <c r="H33" s="75"/>
      <c r="I33" s="30">
        <v>2</v>
      </c>
      <c r="K33" s="14">
        <v>16</v>
      </c>
      <c r="L33" s="74" t="s">
        <v>29</v>
      </c>
      <c r="M33" s="75"/>
      <c r="N33" s="30">
        <v>1</v>
      </c>
    </row>
    <row r="36" spans="1:14" ht="18.75" x14ac:dyDescent="0.25">
      <c r="A36" s="65" t="s">
        <v>33</v>
      </c>
      <c r="B36" s="65"/>
      <c r="C36" s="65"/>
      <c r="D36" s="31"/>
    </row>
    <row r="37" spans="1:14" ht="34.5" customHeight="1" x14ac:dyDescent="0.25">
      <c r="A37" s="65" t="s">
        <v>34</v>
      </c>
      <c r="B37" s="65"/>
      <c r="C37" s="65"/>
      <c r="D37" s="31"/>
    </row>
    <row r="41" spans="1:14" x14ac:dyDescent="0.25">
      <c r="B41" s="66" t="s">
        <v>36</v>
      </c>
      <c r="C41" s="67"/>
    </row>
    <row r="42" spans="1:14" x14ac:dyDescent="0.25">
      <c r="A42" s="32" t="s">
        <v>37</v>
      </c>
      <c r="B42" s="61"/>
      <c r="C42" s="62"/>
      <c r="D42" s="33"/>
    </row>
    <row r="43" spans="1:14" x14ac:dyDescent="0.25">
      <c r="A43" s="34" t="s">
        <v>38</v>
      </c>
      <c r="B43" s="63"/>
      <c r="C43" s="64"/>
      <c r="D43" s="35"/>
    </row>
    <row r="44" spans="1:14" x14ac:dyDescent="0.25">
      <c r="A44" s="34" t="s">
        <v>39</v>
      </c>
      <c r="B44" s="63"/>
      <c r="C44" s="64"/>
      <c r="D44" s="35"/>
    </row>
    <row r="45" spans="1:14" x14ac:dyDescent="0.25">
      <c r="A45" s="34" t="s">
        <v>40</v>
      </c>
      <c r="B45" s="63"/>
      <c r="C45" s="64"/>
      <c r="D45" s="35"/>
    </row>
    <row r="46" spans="1:14" x14ac:dyDescent="0.25">
      <c r="A46" s="34" t="s">
        <v>41</v>
      </c>
      <c r="B46" s="63"/>
      <c r="C46" s="64"/>
      <c r="D46" s="35"/>
    </row>
    <row r="47" spans="1:14" x14ac:dyDescent="0.25">
      <c r="A47" s="34" t="s">
        <v>42</v>
      </c>
      <c r="B47" s="43"/>
      <c r="C47" s="44"/>
      <c r="D47" s="35"/>
    </row>
    <row r="48" spans="1:14" x14ac:dyDescent="0.25">
      <c r="A48" s="36"/>
      <c r="B48" s="36"/>
      <c r="C48" s="37"/>
      <c r="D48" s="38"/>
    </row>
    <row r="49" spans="1:4" x14ac:dyDescent="0.25">
      <c r="A49" s="34" t="s">
        <v>43</v>
      </c>
      <c r="B49" s="45"/>
      <c r="C49" s="46"/>
      <c r="D49" s="38"/>
    </row>
    <row r="50" spans="1:4" x14ac:dyDescent="0.25">
      <c r="A50" s="34" t="s">
        <v>44</v>
      </c>
      <c r="B50" s="47"/>
      <c r="C50" s="48"/>
      <c r="D50" s="38"/>
    </row>
    <row r="51" spans="1:4" x14ac:dyDescent="0.25">
      <c r="A51" s="39"/>
      <c r="B51" s="40"/>
      <c r="C51" s="41"/>
      <c r="D51" s="42"/>
    </row>
    <row r="52" spans="1:4" x14ac:dyDescent="0.25">
      <c r="A52" s="39"/>
      <c r="B52" s="49"/>
      <c r="C52" s="50"/>
      <c r="D52" s="51"/>
    </row>
    <row r="53" spans="1:4" x14ac:dyDescent="0.25">
      <c r="A53" s="39"/>
      <c r="B53" s="52"/>
      <c r="C53" s="53"/>
      <c r="D53" s="54"/>
    </row>
    <row r="54" spans="1:4" x14ac:dyDescent="0.25">
      <c r="A54" s="39"/>
      <c r="B54" s="55"/>
      <c r="C54" s="56"/>
      <c r="D54" s="57"/>
    </row>
    <row r="55" spans="1:4" x14ac:dyDescent="0.25">
      <c r="A55" s="39"/>
      <c r="B55" s="58" t="s">
        <v>66</v>
      </c>
      <c r="C55" s="59"/>
      <c r="D55" s="60"/>
    </row>
  </sheetData>
  <mergeCells count="26">
    <mergeCell ref="G3:I3"/>
    <mergeCell ref="L3:N3"/>
    <mergeCell ref="A6:A8"/>
    <mergeCell ref="L32:M32"/>
    <mergeCell ref="L33:M33"/>
    <mergeCell ref="A27:A29"/>
    <mergeCell ref="A30:C30"/>
    <mergeCell ref="A32:C32"/>
    <mergeCell ref="G32:H32"/>
    <mergeCell ref="G33:H33"/>
    <mergeCell ref="A33:C33"/>
    <mergeCell ref="A36:C36"/>
    <mergeCell ref="A37:C37"/>
    <mergeCell ref="B1:D1"/>
    <mergeCell ref="B41:C41"/>
    <mergeCell ref="A19:A21"/>
    <mergeCell ref="B42:C42"/>
    <mergeCell ref="B43:C43"/>
    <mergeCell ref="B44:C44"/>
    <mergeCell ref="B45:C45"/>
    <mergeCell ref="B46:C46"/>
    <mergeCell ref="B47:C47"/>
    <mergeCell ref="B49:C49"/>
    <mergeCell ref="B50:C50"/>
    <mergeCell ref="B52:D54"/>
    <mergeCell ref="B55:D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Ponuka</vt:lpstr>
      <vt:lpstr>Ponuka!_Hlk44536310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2020-07-14T19:54:00Z</dcterms:created>
  <dcterms:modified xsi:type="dcterms:W3CDTF">2020-09-11T15:25:54Z</dcterms:modified>
</cp:coreProperties>
</file>